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13_ncr:1_{72531281-C9DB-4A6E-87E4-8C1FDBB560F7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Sheet2" sheetId="2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2" l="1"/>
  <c r="J69" i="2"/>
  <c r="I63" i="2"/>
  <c r="I64" i="2" l="1"/>
  <c r="I65" i="2"/>
  <c r="I66" i="2"/>
  <c r="I67" i="2"/>
  <c r="I62" i="2"/>
  <c r="I68" i="2" l="1"/>
  <c r="H68" i="2"/>
  <c r="F68" i="2"/>
  <c r="D68" i="2"/>
  <c r="H41" i="2"/>
  <c r="F41" i="2"/>
  <c r="I40" i="2"/>
  <c r="I39" i="2"/>
  <c r="I38" i="2"/>
  <c r="I41" i="2" s="1"/>
  <c r="H59" i="2"/>
  <c r="D59" i="2"/>
  <c r="I58" i="2"/>
  <c r="I55" i="2"/>
  <c r="I53" i="2"/>
  <c r="I52" i="2"/>
  <c r="I49" i="2"/>
  <c r="I51" i="2"/>
  <c r="I50" i="2"/>
  <c r="I48" i="2"/>
  <c r="I45" i="2"/>
  <c r="D34" i="2"/>
  <c r="I32" i="2"/>
  <c r="I29" i="2"/>
  <c r="H25" i="2"/>
  <c r="H71" i="2" s="1"/>
  <c r="F25" i="2"/>
  <c r="D25" i="2"/>
  <c r="I24" i="2"/>
  <c r="I23" i="2"/>
  <c r="I21" i="2"/>
  <c r="I19" i="2"/>
  <c r="I12" i="2"/>
  <c r="I10" i="2"/>
  <c r="I9" i="2"/>
  <c r="I7" i="2"/>
  <c r="I6" i="2"/>
  <c r="F71" i="2" l="1"/>
  <c r="I59" i="2"/>
  <c r="I34" i="2"/>
  <c r="D71" i="2"/>
  <c r="I25" i="2"/>
  <c r="I69" i="2" l="1"/>
</calcChain>
</file>

<file path=xl/sharedStrings.xml><?xml version="1.0" encoding="utf-8"?>
<sst xmlns="http://schemas.openxmlformats.org/spreadsheetml/2006/main" count="133" uniqueCount="89">
  <si>
    <t>Námsgrein</t>
  </si>
  <si>
    <t>1. þrep</t>
  </si>
  <si>
    <t>2. þrep</t>
  </si>
  <si>
    <t>3. þrep</t>
  </si>
  <si>
    <t>Alls</t>
  </si>
  <si>
    <t>Danska</t>
  </si>
  <si>
    <t>DANS2RM05</t>
  </si>
  <si>
    <t>Enska</t>
  </si>
  <si>
    <t>ENSK2LO05</t>
  </si>
  <si>
    <t>ENSK2OB05</t>
  </si>
  <si>
    <t>ENSK3RO05</t>
  </si>
  <si>
    <t>ENSK3SA05</t>
  </si>
  <si>
    <t>Félagsvísindi</t>
  </si>
  <si>
    <t>FÉLV1IF05</t>
  </si>
  <si>
    <t>Íslenska</t>
  </si>
  <si>
    <t>ÍSLE2BS05</t>
  </si>
  <si>
    <t>ÍSLE2GM05</t>
  </si>
  <si>
    <t>ÍSLE3BÓ05</t>
  </si>
  <si>
    <t>ÍSLE3NB05</t>
  </si>
  <si>
    <t>ÍÞRÓ1AA01</t>
  </si>
  <si>
    <t>ÍÞRÓ1AB01</t>
  </si>
  <si>
    <t>ÍÞRÓ1AC01</t>
  </si>
  <si>
    <t>ÍÞRÓ1AD01</t>
  </si>
  <si>
    <t>ÍÞRÓ1AE01</t>
  </si>
  <si>
    <t>ÍÞRÓ1AF01</t>
  </si>
  <si>
    <t>Lífsleikni</t>
  </si>
  <si>
    <t>LÍFS1BS02</t>
  </si>
  <si>
    <t>LÍFS1ÉG03</t>
  </si>
  <si>
    <t>Raunvísindi</t>
  </si>
  <si>
    <t>RAUN1JE05</t>
  </si>
  <si>
    <t>RAUN1LE05</t>
  </si>
  <si>
    <t>Saga</t>
  </si>
  <si>
    <t>SAGA1MF05</t>
  </si>
  <si>
    <t>SAGA2NS05</t>
  </si>
  <si>
    <t>Stærðfræði</t>
  </si>
  <si>
    <t>STÆR2HS05</t>
  </si>
  <si>
    <t>Loknar einingar</t>
  </si>
  <si>
    <t>Spænska</t>
  </si>
  <si>
    <t>SPÆN1AF05</t>
  </si>
  <si>
    <t>SPÆN1AG05</t>
  </si>
  <si>
    <t>SPÆN1AU05</t>
  </si>
  <si>
    <t>Þýska</t>
  </si>
  <si>
    <t>ÞÝSK1AF05</t>
  </si>
  <si>
    <t>ÞÝSK1AG05</t>
  </si>
  <si>
    <t>ÞÝSK1AU05</t>
  </si>
  <si>
    <t>Brautarkjarni (Kjarni) - 15 einingar</t>
  </si>
  <si>
    <t>Félagsfræði</t>
  </si>
  <si>
    <t>FÉLA2KE05</t>
  </si>
  <si>
    <t>SAGA3MM05</t>
  </si>
  <si>
    <t>Sálfræði</t>
  </si>
  <si>
    <t>SÁLF2AA05</t>
  </si>
  <si>
    <t>Brautarval (Kjörsvið) - 35 einingar</t>
  </si>
  <si>
    <t>FÉLA3AÐ05</t>
  </si>
  <si>
    <t>FÉLA3ST05</t>
  </si>
  <si>
    <t>FÉLA3ÞR05</t>
  </si>
  <si>
    <t>Fjölmiðlafræði</t>
  </si>
  <si>
    <t>FJÖL1FS05</t>
  </si>
  <si>
    <t>Heimspeki</t>
  </si>
  <si>
    <t>HEIM2IH05</t>
  </si>
  <si>
    <t>Kynjafræði</t>
  </si>
  <si>
    <t>Landafræði</t>
  </si>
  <si>
    <t>LAND2AU05</t>
  </si>
  <si>
    <t>Mannréttindi</t>
  </si>
  <si>
    <t>MARÉ2MR05</t>
  </si>
  <si>
    <t>SAGA2LS05</t>
  </si>
  <si>
    <t>SAGA2TS05</t>
  </si>
  <si>
    <t>SAGA3KM05</t>
  </si>
  <si>
    <t>SAGA3MA05</t>
  </si>
  <si>
    <t>SÁLF2FÖ05</t>
  </si>
  <si>
    <t>SÁLF2UM05</t>
  </si>
  <si>
    <t>SÁLF3AB05</t>
  </si>
  <si>
    <t>SÁLF3LÍ05</t>
  </si>
  <si>
    <t>SÁLF3ÞS05</t>
  </si>
  <si>
    <t>Umhverfisfræði</t>
  </si>
  <si>
    <t>UMHV1SJ05</t>
  </si>
  <si>
    <t>Bóknámskjarni</t>
  </si>
  <si>
    <t>Af</t>
  </si>
  <si>
    <t>Þriðja mál</t>
  </si>
  <si>
    <t>Frjálst val</t>
  </si>
  <si>
    <t>Alls loknar einingar</t>
  </si>
  <si>
    <t>Skipting á þrep</t>
  </si>
  <si>
    <t>ein.</t>
  </si>
  <si>
    <r>
      <t xml:space="preserve">3. þrep </t>
    </r>
    <r>
      <rPr>
        <b/>
        <sz val="7"/>
        <color theme="1"/>
        <rFont val="Arial"/>
        <family val="2"/>
      </rPr>
      <t>(min 40 ein.)</t>
    </r>
  </si>
  <si>
    <r>
      <rPr>
        <b/>
        <sz val="9"/>
        <color theme="1"/>
        <rFont val="Arial"/>
        <family val="2"/>
      </rPr>
      <t>1. þrep</t>
    </r>
    <r>
      <rPr>
        <b/>
        <sz val="7"/>
        <color theme="1"/>
        <rFont val="Arial"/>
        <family val="2"/>
      </rPr>
      <t xml:space="preserve"> (max 66 ein.)</t>
    </r>
  </si>
  <si>
    <t>ÍÞRÓ1GH03</t>
  </si>
  <si>
    <t>Íþróttir (alls 6 einingar)</t>
  </si>
  <si>
    <t>KYNJ2KY05</t>
  </si>
  <si>
    <t>Félagsfræðabraut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</si>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</sst>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.5"/>
      <color rgb="FF000000"/>
      <name val="Arial"/>
      <family val="2"/>
    </font>
    <font>
      <sz val="8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0" fillId="3" borderId="3" xfId="0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top" wrapText="1"/>
    </xf>
    <xf numFmtId="0" fontId="2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2" fillId="2" borderId="25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3" borderId="3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34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3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vertical="top" wrapText="1"/>
    </xf>
    <xf numFmtId="0" fontId="2" fillId="3" borderId="31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3" xfId="0" applyFont="1" applyFill="1" applyBorder="1"/>
    <xf numFmtId="0" fontId="2" fillId="3" borderId="34" xfId="0" applyFont="1" applyFill="1" applyBorder="1"/>
    <xf numFmtId="0" fontId="2" fillId="3" borderId="25" xfId="0" applyFont="1" applyFill="1" applyBorder="1"/>
    <xf numFmtId="0" fontId="2" fillId="3" borderId="37" xfId="0" applyFont="1" applyFill="1" applyBorder="1"/>
    <xf numFmtId="0" fontId="2" fillId="3" borderId="35" xfId="0" applyFont="1" applyFill="1" applyBorder="1"/>
    <xf numFmtId="0" fontId="2" fillId="3" borderId="38" xfId="0" applyFont="1" applyFill="1" applyBorder="1"/>
    <xf numFmtId="0" fontId="2" fillId="3" borderId="22" xfId="0" applyFont="1" applyFill="1" applyBorder="1"/>
    <xf numFmtId="0" fontId="2" fillId="3" borderId="36" xfId="0" applyFont="1" applyFill="1" applyBorder="1"/>
    <xf numFmtId="0" fontId="2" fillId="0" borderId="25" xfId="0" applyFont="1" applyBorder="1"/>
    <xf numFmtId="0" fontId="2" fillId="0" borderId="22" xfId="0" applyFont="1" applyBorder="1"/>
    <xf numFmtId="0" fontId="2" fillId="2" borderId="42" xfId="0" applyFont="1" applyFill="1" applyBorder="1" applyAlignment="1">
      <alignment vertical="top" wrapText="1"/>
    </xf>
    <xf numFmtId="0" fontId="2" fillId="2" borderId="43" xfId="0" applyFont="1" applyFill="1" applyBorder="1" applyAlignment="1">
      <alignment vertical="top" wrapText="1"/>
    </xf>
    <xf numFmtId="0" fontId="2" fillId="3" borderId="43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0" fontId="2" fillId="3" borderId="0" xfId="0" applyFont="1" applyFill="1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/>
    </xf>
    <xf numFmtId="0" fontId="3" fillId="2" borderId="47" xfId="0" applyFont="1" applyFill="1" applyBorder="1" applyAlignment="1">
      <alignment vertical="center" wrapText="1"/>
    </xf>
    <xf numFmtId="0" fontId="0" fillId="3" borderId="48" xfId="0" applyFill="1" applyBorder="1" applyAlignment="1">
      <alignment vertical="top" wrapText="1"/>
    </xf>
    <xf numFmtId="0" fontId="2" fillId="3" borderId="48" xfId="0" applyFont="1" applyFill="1" applyBorder="1" applyAlignment="1">
      <alignment horizontal="center" vertical="center" wrapText="1"/>
    </xf>
    <xf numFmtId="0" fontId="0" fillId="3" borderId="48" xfId="0" applyFill="1" applyBorder="1" applyAlignment="1">
      <alignment wrapText="1"/>
    </xf>
    <xf numFmtId="0" fontId="0" fillId="2" borderId="48" xfId="0" applyFill="1" applyBorder="1" applyAlignment="1">
      <alignment vertical="top" wrapText="1"/>
    </xf>
    <xf numFmtId="0" fontId="2" fillId="2" borderId="48" xfId="0" applyFont="1" applyFill="1" applyBorder="1" applyAlignment="1">
      <alignment horizontal="center" vertical="center" wrapText="1"/>
    </xf>
    <xf numFmtId="0" fontId="0" fillId="2" borderId="48" xfId="0" applyFill="1" applyBorder="1" applyAlignment="1">
      <alignment vertical="center" wrapText="1"/>
    </xf>
    <xf numFmtId="0" fontId="3" fillId="2" borderId="50" xfId="0" applyFont="1" applyFill="1" applyBorder="1" applyAlignment="1">
      <alignment horizontal="left" vertical="top" wrapText="1"/>
    </xf>
    <xf numFmtId="0" fontId="2" fillId="2" borderId="51" xfId="0" applyFont="1" applyFill="1" applyBorder="1" applyAlignment="1">
      <alignment horizontal="center" vertical="top" wrapText="1"/>
    </xf>
    <xf numFmtId="0" fontId="3" fillId="3" borderId="47" xfId="0" applyFont="1" applyFill="1" applyBorder="1" applyAlignment="1">
      <alignment vertical="top" wrapText="1"/>
    </xf>
    <xf numFmtId="0" fontId="2" fillId="3" borderId="48" xfId="0" applyFont="1" applyFill="1" applyBorder="1" applyAlignment="1">
      <alignment vertical="top" wrapText="1"/>
    </xf>
    <xf numFmtId="0" fontId="2" fillId="3" borderId="53" xfId="0" applyFont="1" applyFill="1" applyBorder="1" applyAlignment="1">
      <alignment horizontal="center" vertical="top" wrapText="1"/>
    </xf>
    <xf numFmtId="0" fontId="2" fillId="3" borderId="48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 vertical="top" wrapText="1"/>
    </xf>
    <xf numFmtId="0" fontId="3" fillId="4" borderId="52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top" wrapText="1"/>
    </xf>
    <xf numFmtId="0" fontId="3" fillId="4" borderId="45" xfId="0" applyFont="1" applyFill="1" applyBorder="1" applyAlignment="1">
      <alignment horizontal="center"/>
    </xf>
    <xf numFmtId="0" fontId="3" fillId="4" borderId="54" xfId="0" applyFont="1" applyFill="1" applyBorder="1" applyAlignment="1">
      <alignment horizontal="center" vertical="top" wrapText="1"/>
    </xf>
    <xf numFmtId="0" fontId="3" fillId="4" borderId="46" xfId="0" applyFont="1" applyFill="1" applyBorder="1" applyAlignment="1">
      <alignment horizontal="center"/>
    </xf>
    <xf numFmtId="0" fontId="3" fillId="4" borderId="45" xfId="0" applyFont="1" applyFill="1" applyBorder="1"/>
    <xf numFmtId="0" fontId="3" fillId="4" borderId="25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5" xfId="0" applyFont="1" applyFill="1" applyBorder="1"/>
    <xf numFmtId="0" fontId="3" fillId="4" borderId="25" xfId="0" applyFont="1" applyFill="1" applyBorder="1" applyAlignment="1">
      <alignment horizontal="center"/>
    </xf>
    <xf numFmtId="0" fontId="1" fillId="4" borderId="23" xfId="0" applyFont="1" applyFill="1" applyBorder="1"/>
    <xf numFmtId="0" fontId="1" fillId="4" borderId="26" xfId="0" applyFont="1" applyFill="1" applyBorder="1"/>
    <xf numFmtId="0" fontId="3" fillId="4" borderId="2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1" fillId="0" borderId="0" xfId="0" applyFont="1"/>
    <xf numFmtId="0" fontId="6" fillId="4" borderId="25" xfId="0" applyFont="1" applyFill="1" applyBorder="1"/>
    <xf numFmtId="0" fontId="1" fillId="4" borderId="22" xfId="0" applyFont="1" applyFill="1" applyBorder="1" applyAlignment="1">
      <alignment horizontal="center"/>
    </xf>
    <xf numFmtId="0" fontId="7" fillId="0" borderId="39" xfId="0" applyFont="1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57" xfId="0" applyBorder="1" applyAlignment="1"/>
    <xf numFmtId="0" fontId="0" fillId="0" borderId="58" xfId="0" applyBorder="1" applyAlignment="1"/>
    <xf numFmtId="0" fontId="0" fillId="0" borderId="59" xfId="0" applyBorder="1" applyAlignment="1"/>
    <xf numFmtId="0" fontId="2" fillId="2" borderId="1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0" fillId="3" borderId="4" xfId="0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32" xfId="0" applyFont="1" applyFill="1" applyBorder="1" applyAlignment="1">
      <alignment vertical="top" wrapText="1"/>
    </xf>
    <xf numFmtId="0" fontId="3" fillId="4" borderId="55" xfId="0" applyFont="1" applyFill="1" applyBorder="1" applyAlignment="1"/>
    <xf numFmtId="0" fontId="1" fillId="0" borderId="56" xfId="0" applyFont="1" applyBorder="1" applyAlignment="1"/>
    <xf numFmtId="0" fontId="3" fillId="4" borderId="7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/>
    <xf numFmtId="0" fontId="3" fillId="4" borderId="28" xfId="0" applyFont="1" applyFill="1" applyBorder="1" applyAlignment="1"/>
    <xf numFmtId="0" fontId="2" fillId="3" borderId="19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left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5" fillId="4" borderId="41" xfId="0" applyFont="1" applyFill="1" applyBorder="1" applyAlignment="1">
      <alignment vertical="center"/>
    </xf>
    <xf numFmtId="0" fontId="0" fillId="4" borderId="4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57151</xdr:rowOff>
    </xdr:from>
    <xdr:to>
      <xdr:col>6</xdr:col>
      <xdr:colOff>419100</xdr:colOff>
      <xdr:row>2</xdr:row>
      <xdr:rowOff>476251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BAB6DA-F5C6-4BB0-AA16-C366D951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7176"/>
          <a:ext cx="3743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3"/>
  <sheetViews>
    <sheetView tabSelected="1" topLeftCell="A10" workbookViewId="0">
      <selection activeCell="F60" sqref="F60"/>
    </sheetView>
  </sheetViews>
  <sheetFormatPr defaultRowHeight="15" x14ac:dyDescent="0.25"/>
  <cols>
    <col min="1" max="1" width="1.5703125" customWidth="1"/>
    <col min="2" max="3" width="16.42578125" customWidth="1"/>
    <col min="4" max="4" width="3.85546875" customWidth="1"/>
    <col min="5" max="5" width="16.42578125" customWidth="1"/>
    <col min="6" max="6" width="3.85546875" customWidth="1"/>
    <col min="7" max="7" width="16.42578125" customWidth="1"/>
    <col min="8" max="8" width="3.5703125" customWidth="1"/>
    <col min="9" max="10" width="5.42578125" customWidth="1"/>
  </cols>
  <sheetData>
    <row r="1" spans="2:12" ht="15.75" thickBot="1" x14ac:dyDescent="0.3"/>
    <row r="2" spans="2:12" x14ac:dyDescent="0.25">
      <c r="B2" s="128" t="s">
        <v>87</v>
      </c>
      <c r="C2" s="129"/>
      <c r="D2" s="129"/>
      <c r="E2" s="129"/>
      <c r="F2" s="129"/>
      <c r="G2" s="129"/>
      <c r="H2" s="129"/>
      <c r="I2" s="129"/>
      <c r="J2" s="130"/>
    </row>
    <row r="3" spans="2:12" ht="62.25" customHeight="1" thickBot="1" x14ac:dyDescent="0.3">
      <c r="B3" s="131"/>
      <c r="C3" s="132"/>
      <c r="D3" s="132"/>
      <c r="E3" s="132"/>
      <c r="F3" s="132"/>
      <c r="G3" s="132"/>
      <c r="H3" s="132"/>
      <c r="I3" s="132"/>
      <c r="J3" s="133"/>
      <c r="L3" t="s">
        <v>88</v>
      </c>
    </row>
    <row r="4" spans="2:12" ht="6" customHeight="1" thickBot="1" x14ac:dyDescent="0.3"/>
    <row r="5" spans="2:12" ht="11.45" customHeight="1" thickBot="1" x14ac:dyDescent="0.3">
      <c r="B5" s="89" t="s">
        <v>75</v>
      </c>
      <c r="C5" s="90" t="s">
        <v>1</v>
      </c>
      <c r="D5" s="91" t="s">
        <v>81</v>
      </c>
      <c r="E5" s="90" t="s">
        <v>2</v>
      </c>
      <c r="F5" s="91" t="s">
        <v>81</v>
      </c>
      <c r="G5" s="90" t="s">
        <v>3</v>
      </c>
      <c r="H5" s="91" t="s">
        <v>81</v>
      </c>
      <c r="I5" s="91" t="s">
        <v>4</v>
      </c>
      <c r="J5" s="92" t="s">
        <v>76</v>
      </c>
    </row>
    <row r="6" spans="2:12" ht="11.45" customHeight="1" x14ac:dyDescent="0.25">
      <c r="B6" s="7" t="s">
        <v>5</v>
      </c>
      <c r="C6" s="8"/>
      <c r="D6" s="2"/>
      <c r="E6" s="3" t="s">
        <v>6</v>
      </c>
      <c r="F6" s="9"/>
      <c r="G6" s="8"/>
      <c r="H6" s="2"/>
      <c r="I6" s="106">
        <f>SUM(F6)</f>
        <v>0</v>
      </c>
      <c r="J6" s="93">
        <v>5</v>
      </c>
    </row>
    <row r="7" spans="2:12" ht="11.45" customHeight="1" x14ac:dyDescent="0.25">
      <c r="B7" s="134" t="s">
        <v>7</v>
      </c>
      <c r="C7" s="136"/>
      <c r="D7" s="4"/>
      <c r="E7" s="5" t="s">
        <v>8</v>
      </c>
      <c r="F7" s="6"/>
      <c r="G7" s="5" t="s">
        <v>10</v>
      </c>
      <c r="H7" s="6"/>
      <c r="I7" s="138">
        <f>SUM(F7+F8+H7+H8)</f>
        <v>0</v>
      </c>
      <c r="J7" s="140">
        <v>20</v>
      </c>
    </row>
    <row r="8" spans="2:12" ht="11.45" customHeight="1" x14ac:dyDescent="0.25">
      <c r="B8" s="135"/>
      <c r="C8" s="137"/>
      <c r="D8" s="2"/>
      <c r="E8" s="3" t="s">
        <v>9</v>
      </c>
      <c r="F8" s="9"/>
      <c r="G8" s="3" t="s">
        <v>11</v>
      </c>
      <c r="H8" s="9"/>
      <c r="I8" s="139"/>
      <c r="J8" s="141"/>
    </row>
    <row r="9" spans="2:12" ht="11.45" customHeight="1" x14ac:dyDescent="0.25">
      <c r="B9" s="10" t="s">
        <v>12</v>
      </c>
      <c r="C9" s="11" t="s">
        <v>13</v>
      </c>
      <c r="D9" s="12"/>
      <c r="E9" s="13"/>
      <c r="F9" s="14"/>
      <c r="G9" s="13"/>
      <c r="H9" s="14"/>
      <c r="I9" s="107">
        <f>SUM(D9)</f>
        <v>0</v>
      </c>
      <c r="J9" s="95">
        <v>5</v>
      </c>
    </row>
    <row r="10" spans="2:12" ht="11.45" customHeight="1" x14ac:dyDescent="0.25">
      <c r="B10" s="134" t="s">
        <v>14</v>
      </c>
      <c r="C10" s="136"/>
      <c r="D10" s="4"/>
      <c r="E10" s="5" t="s">
        <v>15</v>
      </c>
      <c r="F10" s="6"/>
      <c r="G10" s="5" t="s">
        <v>17</v>
      </c>
      <c r="H10" s="6"/>
      <c r="I10" s="138">
        <f>SUM(F10+F11+H10+H11)</f>
        <v>0</v>
      </c>
      <c r="J10" s="140">
        <v>20</v>
      </c>
    </row>
    <row r="11" spans="2:12" ht="11.45" customHeight="1" x14ac:dyDescent="0.25">
      <c r="B11" s="135"/>
      <c r="C11" s="137"/>
      <c r="D11" s="2"/>
      <c r="E11" s="3" t="s">
        <v>16</v>
      </c>
      <c r="F11" s="9"/>
      <c r="G11" s="3" t="s">
        <v>18</v>
      </c>
      <c r="H11" s="9"/>
      <c r="I11" s="139"/>
      <c r="J11" s="141"/>
    </row>
    <row r="12" spans="2:12" ht="11.45" customHeight="1" x14ac:dyDescent="0.25">
      <c r="B12" s="134" t="s">
        <v>85</v>
      </c>
      <c r="C12" s="5" t="s">
        <v>19</v>
      </c>
      <c r="D12" s="6"/>
      <c r="E12" s="136"/>
      <c r="F12" s="4"/>
      <c r="G12" s="136"/>
      <c r="H12" s="4"/>
      <c r="I12" s="138">
        <f>SUM(D12+D13+D14+D15+D16+D18)</f>
        <v>0</v>
      </c>
      <c r="J12" s="140">
        <v>6</v>
      </c>
    </row>
    <row r="13" spans="2:12" ht="11.45" customHeight="1" x14ac:dyDescent="0.25">
      <c r="B13" s="142"/>
      <c r="C13" s="15" t="s">
        <v>20</v>
      </c>
      <c r="D13" s="17"/>
      <c r="E13" s="143"/>
      <c r="F13" s="16"/>
      <c r="G13" s="143"/>
      <c r="H13" s="16"/>
      <c r="I13" s="144"/>
      <c r="J13" s="145"/>
    </row>
    <row r="14" spans="2:12" ht="11.45" customHeight="1" x14ac:dyDescent="0.25">
      <c r="B14" s="142"/>
      <c r="C14" s="15" t="s">
        <v>21</v>
      </c>
      <c r="D14" s="17"/>
      <c r="E14" s="143"/>
      <c r="F14" s="16"/>
      <c r="G14" s="143"/>
      <c r="H14" s="16"/>
      <c r="I14" s="144"/>
      <c r="J14" s="145"/>
    </row>
    <row r="15" spans="2:12" ht="11.45" customHeight="1" x14ac:dyDescent="0.25">
      <c r="B15" s="142"/>
      <c r="C15" s="15" t="s">
        <v>22</v>
      </c>
      <c r="D15" s="17"/>
      <c r="E15" s="143"/>
      <c r="F15" s="16"/>
      <c r="G15" s="143"/>
      <c r="H15" s="16"/>
      <c r="I15" s="144"/>
      <c r="J15" s="145"/>
    </row>
    <row r="16" spans="2:12" ht="11.45" customHeight="1" x14ac:dyDescent="0.25">
      <c r="B16" s="142"/>
      <c r="C16" s="15" t="s">
        <v>23</v>
      </c>
      <c r="D16" s="17"/>
      <c r="E16" s="143"/>
      <c r="F16" s="16"/>
      <c r="G16" s="143"/>
      <c r="H16" s="16"/>
      <c r="I16" s="144"/>
      <c r="J16" s="145"/>
    </row>
    <row r="17" spans="2:10" ht="11.45" customHeight="1" x14ac:dyDescent="0.25">
      <c r="B17" s="142"/>
      <c r="C17" s="3" t="s">
        <v>24</v>
      </c>
      <c r="D17" s="17"/>
      <c r="E17" s="143"/>
      <c r="F17" s="16"/>
      <c r="G17" s="143"/>
      <c r="H17" s="16"/>
      <c r="I17" s="144"/>
      <c r="J17" s="145"/>
    </row>
    <row r="18" spans="2:10" ht="11.45" customHeight="1" x14ac:dyDescent="0.25">
      <c r="B18" s="135"/>
      <c r="C18" s="15" t="s">
        <v>84</v>
      </c>
      <c r="D18" s="9"/>
      <c r="E18" s="137"/>
      <c r="F18" s="2"/>
      <c r="G18" s="137"/>
      <c r="H18" s="2"/>
      <c r="I18" s="139"/>
      <c r="J18" s="141"/>
    </row>
    <row r="19" spans="2:10" ht="11.45" customHeight="1" x14ac:dyDescent="0.25">
      <c r="B19" s="134" t="s">
        <v>25</v>
      </c>
      <c r="C19" s="5" t="s">
        <v>26</v>
      </c>
      <c r="D19" s="6"/>
      <c r="E19" s="136"/>
      <c r="F19" s="4"/>
      <c r="G19" s="136"/>
      <c r="H19" s="4"/>
      <c r="I19" s="138">
        <f>SUM(D19+D20)</f>
        <v>0</v>
      </c>
      <c r="J19" s="140">
        <v>5</v>
      </c>
    </row>
    <row r="20" spans="2:10" ht="11.45" customHeight="1" x14ac:dyDescent="0.25">
      <c r="B20" s="135"/>
      <c r="C20" s="3" t="s">
        <v>27</v>
      </c>
      <c r="D20" s="9"/>
      <c r="E20" s="137"/>
      <c r="F20" s="2"/>
      <c r="G20" s="137"/>
      <c r="H20" s="2"/>
      <c r="I20" s="139"/>
      <c r="J20" s="141"/>
    </row>
    <row r="21" spans="2:10" ht="11.45" customHeight="1" x14ac:dyDescent="0.25">
      <c r="B21" s="134" t="s">
        <v>28</v>
      </c>
      <c r="C21" s="5" t="s">
        <v>29</v>
      </c>
      <c r="D21" s="6"/>
      <c r="E21" s="136"/>
      <c r="F21" s="4"/>
      <c r="G21" s="136"/>
      <c r="H21" s="4"/>
      <c r="I21" s="138">
        <f>SUM(D21+D22)</f>
        <v>0</v>
      </c>
      <c r="J21" s="140">
        <v>10</v>
      </c>
    </row>
    <row r="22" spans="2:10" ht="11.45" customHeight="1" x14ac:dyDescent="0.25">
      <c r="B22" s="135"/>
      <c r="C22" s="3" t="s">
        <v>30</v>
      </c>
      <c r="D22" s="9"/>
      <c r="E22" s="137"/>
      <c r="F22" s="2"/>
      <c r="G22" s="137"/>
      <c r="H22" s="2"/>
      <c r="I22" s="139"/>
      <c r="J22" s="141"/>
    </row>
    <row r="23" spans="2:10" ht="11.45" customHeight="1" x14ac:dyDescent="0.25">
      <c r="B23" s="10" t="s">
        <v>31</v>
      </c>
      <c r="C23" s="11" t="s">
        <v>32</v>
      </c>
      <c r="D23" s="12"/>
      <c r="E23" s="11" t="s">
        <v>33</v>
      </c>
      <c r="F23" s="12"/>
      <c r="G23" s="13"/>
      <c r="H23" s="14"/>
      <c r="I23" s="107">
        <f>SUM(D23+F23)</f>
        <v>0</v>
      </c>
      <c r="J23" s="95">
        <v>10</v>
      </c>
    </row>
    <row r="24" spans="2:10" ht="11.45" customHeight="1" x14ac:dyDescent="0.25">
      <c r="B24" s="10" t="s">
        <v>34</v>
      </c>
      <c r="C24" s="13"/>
      <c r="D24" s="14"/>
      <c r="E24" s="11" t="s">
        <v>35</v>
      </c>
      <c r="F24" s="12"/>
      <c r="G24" s="13"/>
      <c r="H24" s="14"/>
      <c r="I24" s="107">
        <f>SUM(F24)</f>
        <v>0</v>
      </c>
      <c r="J24" s="95">
        <v>5</v>
      </c>
    </row>
    <row r="25" spans="2:10" ht="11.45" customHeight="1" thickBot="1" x14ac:dyDescent="0.3">
      <c r="B25" s="97" t="s">
        <v>36</v>
      </c>
      <c r="C25" s="77"/>
      <c r="D25" s="78">
        <f>SUM(D6:D24)</f>
        <v>0</v>
      </c>
      <c r="E25" s="79"/>
      <c r="F25" s="78">
        <f>SUM(F6:F24)</f>
        <v>0</v>
      </c>
      <c r="G25" s="79"/>
      <c r="H25" s="78">
        <f>SUM(H6:H24)</f>
        <v>0</v>
      </c>
      <c r="I25" s="108">
        <f>SUM(D25+F25+H25)</f>
        <v>0</v>
      </c>
      <c r="J25" s="96">
        <v>86</v>
      </c>
    </row>
    <row r="26" spans="2:10" s="62" customFormat="1" ht="11.45" customHeight="1" thickBot="1" x14ac:dyDescent="0.3">
      <c r="B26" s="60"/>
      <c r="C26" s="58"/>
      <c r="D26" s="36"/>
      <c r="E26" s="59"/>
      <c r="F26" s="36"/>
      <c r="G26" s="59"/>
      <c r="H26" s="36"/>
      <c r="I26" s="36"/>
      <c r="J26" s="61"/>
    </row>
    <row r="27" spans="2:10" ht="11.45" customHeight="1" thickBot="1" x14ac:dyDescent="0.3">
      <c r="B27" s="89" t="s">
        <v>77</v>
      </c>
      <c r="C27" s="90" t="s">
        <v>1</v>
      </c>
      <c r="D27" s="91" t="s">
        <v>81</v>
      </c>
      <c r="E27" s="90" t="s">
        <v>2</v>
      </c>
      <c r="F27" s="91" t="s">
        <v>81</v>
      </c>
      <c r="G27" s="90" t="s">
        <v>3</v>
      </c>
      <c r="H27" s="91" t="s">
        <v>81</v>
      </c>
      <c r="I27" s="91" t="s">
        <v>4</v>
      </c>
      <c r="J27" s="92" t="s">
        <v>76</v>
      </c>
    </row>
    <row r="28" spans="2:10" ht="11.45" customHeight="1" x14ac:dyDescent="0.25">
      <c r="B28" s="134" t="s">
        <v>37</v>
      </c>
      <c r="C28" s="23" t="s">
        <v>38</v>
      </c>
      <c r="D28" s="6"/>
      <c r="E28" s="146"/>
      <c r="F28" s="24"/>
      <c r="G28" s="149"/>
      <c r="H28" s="24"/>
      <c r="I28" s="110"/>
      <c r="J28" s="140">
        <v>15</v>
      </c>
    </row>
    <row r="29" spans="2:10" ht="11.45" customHeight="1" x14ac:dyDescent="0.25">
      <c r="B29" s="142"/>
      <c r="C29" s="19" t="s">
        <v>39</v>
      </c>
      <c r="D29" s="17"/>
      <c r="E29" s="147"/>
      <c r="F29" s="20"/>
      <c r="G29" s="150"/>
      <c r="H29" s="20"/>
      <c r="I29" s="109">
        <f>SUM(D28+D29+D30)</f>
        <v>0</v>
      </c>
      <c r="J29" s="145"/>
    </row>
    <row r="30" spans="2:10" ht="11.45" customHeight="1" x14ac:dyDescent="0.25">
      <c r="B30" s="135"/>
      <c r="C30" s="21" t="s">
        <v>40</v>
      </c>
      <c r="D30" s="9"/>
      <c r="E30" s="148"/>
      <c r="F30" s="22"/>
      <c r="G30" s="151"/>
      <c r="H30" s="22"/>
      <c r="I30" s="106"/>
      <c r="J30" s="141"/>
    </row>
    <row r="31" spans="2:10" ht="11.45" customHeight="1" x14ac:dyDescent="0.25">
      <c r="B31" s="134" t="s">
        <v>41</v>
      </c>
      <c r="C31" s="23" t="s">
        <v>42</v>
      </c>
      <c r="D31" s="6"/>
      <c r="E31" s="146"/>
      <c r="F31" s="24"/>
      <c r="G31" s="149"/>
      <c r="H31" s="24"/>
      <c r="I31" s="110"/>
      <c r="J31" s="140">
        <v>15</v>
      </c>
    </row>
    <row r="32" spans="2:10" ht="11.45" customHeight="1" x14ac:dyDescent="0.25">
      <c r="B32" s="142"/>
      <c r="C32" s="19" t="s">
        <v>43</v>
      </c>
      <c r="D32" s="17"/>
      <c r="E32" s="147"/>
      <c r="F32" s="20"/>
      <c r="G32" s="150"/>
      <c r="H32" s="20"/>
      <c r="I32" s="109">
        <f>SUM(D31+D32+D33)</f>
        <v>0</v>
      </c>
      <c r="J32" s="145"/>
    </row>
    <row r="33" spans="2:10" ht="11.45" customHeight="1" x14ac:dyDescent="0.25">
      <c r="B33" s="135"/>
      <c r="C33" s="21" t="s">
        <v>44</v>
      </c>
      <c r="D33" s="9"/>
      <c r="E33" s="148"/>
      <c r="F33" s="22"/>
      <c r="G33" s="151"/>
      <c r="H33" s="22"/>
      <c r="I33" s="111"/>
      <c r="J33" s="141"/>
    </row>
    <row r="34" spans="2:10" ht="11.45" customHeight="1" thickBot="1" x14ac:dyDescent="0.3">
      <c r="B34" s="76" t="s">
        <v>36</v>
      </c>
      <c r="C34" s="80"/>
      <c r="D34" s="81">
        <f>IF(SUM(D28:D33)&gt;15,15,SUM(D28:D33))</f>
        <v>0</v>
      </c>
      <c r="E34" s="82"/>
      <c r="F34" s="82"/>
      <c r="G34" s="82"/>
      <c r="H34" s="82"/>
      <c r="I34" s="108">
        <f>IF(SUM(I28:I33)&gt;15,15,SUM(I28:I32))</f>
        <v>0</v>
      </c>
      <c r="J34" s="96">
        <v>15</v>
      </c>
    </row>
    <row r="35" spans="2:10" s="62" customFormat="1" ht="11.45" customHeight="1" thickBot="1" x14ac:dyDescent="0.3">
      <c r="B35" s="60"/>
      <c r="C35" s="63"/>
      <c r="D35" s="64"/>
      <c r="E35" s="65"/>
      <c r="F35" s="65"/>
      <c r="G35" s="65"/>
      <c r="H35" s="65"/>
      <c r="I35" s="64"/>
      <c r="J35" s="66"/>
    </row>
    <row r="36" spans="2:10" ht="14.1" customHeight="1" thickBot="1" x14ac:dyDescent="0.3">
      <c r="B36" s="169" t="s">
        <v>45</v>
      </c>
      <c r="C36" s="170"/>
      <c r="D36" s="170"/>
      <c r="E36" s="170"/>
      <c r="F36" s="170"/>
      <c r="G36" s="170"/>
      <c r="H36" s="170"/>
      <c r="I36" s="170"/>
      <c r="J36" s="171"/>
    </row>
    <row r="37" spans="2:10" ht="14.1" customHeight="1" thickBot="1" x14ac:dyDescent="0.3">
      <c r="B37" s="98" t="s">
        <v>0</v>
      </c>
      <c r="C37" s="99" t="s">
        <v>1</v>
      </c>
      <c r="D37" s="91" t="s">
        <v>81</v>
      </c>
      <c r="E37" s="99" t="s">
        <v>2</v>
      </c>
      <c r="F37" s="91" t="s">
        <v>81</v>
      </c>
      <c r="G37" s="99" t="s">
        <v>3</v>
      </c>
      <c r="H37" s="91" t="s">
        <v>81</v>
      </c>
      <c r="I37" s="91" t="s">
        <v>4</v>
      </c>
      <c r="J37" s="92" t="s">
        <v>76</v>
      </c>
    </row>
    <row r="38" spans="2:10" ht="14.1" customHeight="1" x14ac:dyDescent="0.25">
      <c r="B38" s="53" t="s">
        <v>46</v>
      </c>
      <c r="C38" s="32"/>
      <c r="D38" s="32"/>
      <c r="E38" s="52" t="s">
        <v>47</v>
      </c>
      <c r="F38" s="52"/>
      <c r="G38" s="32"/>
      <c r="H38" s="32"/>
      <c r="I38" s="104">
        <f>F38</f>
        <v>0</v>
      </c>
      <c r="J38" s="100">
        <v>5</v>
      </c>
    </row>
    <row r="39" spans="2:10" ht="14.1" customHeight="1" x14ac:dyDescent="0.25">
      <c r="B39" s="54" t="s">
        <v>31</v>
      </c>
      <c r="C39" s="31"/>
      <c r="D39" s="31"/>
      <c r="E39" s="31"/>
      <c r="F39" s="31"/>
      <c r="G39" s="51" t="s">
        <v>48</v>
      </c>
      <c r="H39" s="51"/>
      <c r="I39" s="105">
        <f>H39</f>
        <v>0</v>
      </c>
      <c r="J39" s="101">
        <v>5</v>
      </c>
    </row>
    <row r="40" spans="2:10" ht="14.1" customHeight="1" x14ac:dyDescent="0.25">
      <c r="B40" s="54" t="s">
        <v>49</v>
      </c>
      <c r="C40" s="31"/>
      <c r="D40" s="31"/>
      <c r="E40" s="51" t="s">
        <v>50</v>
      </c>
      <c r="F40" s="51"/>
      <c r="G40" s="31"/>
      <c r="H40" s="31"/>
      <c r="I40" s="105">
        <f>F40</f>
        <v>0</v>
      </c>
      <c r="J40" s="101">
        <v>5</v>
      </c>
    </row>
    <row r="41" spans="2:10" ht="14.1" customHeight="1" thickBot="1" x14ac:dyDescent="0.3">
      <c r="B41" s="83" t="s">
        <v>36</v>
      </c>
      <c r="C41" s="84"/>
      <c r="D41" s="84"/>
      <c r="E41" s="84"/>
      <c r="F41" s="84">
        <f>F38+F40</f>
        <v>0</v>
      </c>
      <c r="G41" s="84"/>
      <c r="H41" s="84">
        <f>H39</f>
        <v>0</v>
      </c>
      <c r="I41" s="102">
        <f>I38+I39+I40</f>
        <v>0</v>
      </c>
      <c r="J41" s="103">
        <v>15</v>
      </c>
    </row>
    <row r="42" spans="2:10" s="62" customFormat="1" ht="14.1" customHeight="1" thickBot="1" x14ac:dyDescent="0.3">
      <c r="B42" s="69"/>
      <c r="C42" s="67"/>
      <c r="D42" s="67"/>
      <c r="E42" s="67"/>
      <c r="F42" s="67"/>
      <c r="G42" s="67"/>
      <c r="H42" s="67"/>
      <c r="I42" s="68"/>
      <c r="J42" s="70"/>
    </row>
    <row r="43" spans="2:10" ht="14.1" customHeight="1" thickBot="1" x14ac:dyDescent="0.3">
      <c r="B43" s="169" t="s">
        <v>51</v>
      </c>
      <c r="C43" s="170"/>
      <c r="D43" s="170"/>
      <c r="E43" s="170"/>
      <c r="F43" s="170"/>
      <c r="G43" s="170"/>
      <c r="H43" s="170"/>
      <c r="I43" s="170"/>
      <c r="J43" s="172"/>
    </row>
    <row r="44" spans="2:10" ht="14.1" customHeight="1" thickBot="1" x14ac:dyDescent="0.3">
      <c r="B44" s="98" t="s">
        <v>0</v>
      </c>
      <c r="C44" s="99" t="s">
        <v>1</v>
      </c>
      <c r="D44" s="91" t="s">
        <v>81</v>
      </c>
      <c r="E44" s="99" t="s">
        <v>2</v>
      </c>
      <c r="F44" s="91" t="s">
        <v>81</v>
      </c>
      <c r="G44" s="99" t="s">
        <v>3</v>
      </c>
      <c r="H44" s="91" t="s">
        <v>81</v>
      </c>
      <c r="I44" s="91" t="s">
        <v>4</v>
      </c>
      <c r="J44" s="92" t="s">
        <v>76</v>
      </c>
    </row>
    <row r="45" spans="2:10" ht="13.5" customHeight="1" x14ac:dyDescent="0.25">
      <c r="B45" s="162" t="s">
        <v>46</v>
      </c>
      <c r="C45" s="164"/>
      <c r="D45" s="34"/>
      <c r="E45" s="165"/>
      <c r="F45" s="35"/>
      <c r="G45" s="44" t="s">
        <v>52</v>
      </c>
      <c r="H45" s="44"/>
      <c r="I45" s="166">
        <f>H45+H46+H47</f>
        <v>0</v>
      </c>
      <c r="J45" s="115"/>
    </row>
    <row r="46" spans="2:10" ht="13.5" customHeight="1" x14ac:dyDescent="0.25">
      <c r="B46" s="162"/>
      <c r="C46" s="164"/>
      <c r="D46" s="34"/>
      <c r="E46" s="165"/>
      <c r="F46" s="35"/>
      <c r="G46" s="44" t="s">
        <v>53</v>
      </c>
      <c r="H46" s="44"/>
      <c r="I46" s="166"/>
      <c r="J46" s="112">
        <v>15</v>
      </c>
    </row>
    <row r="47" spans="2:10" ht="13.5" customHeight="1" x14ac:dyDescent="0.25">
      <c r="B47" s="163"/>
      <c r="C47" s="164"/>
      <c r="D47" s="34"/>
      <c r="E47" s="165"/>
      <c r="F47" s="35"/>
      <c r="G47" s="44" t="s">
        <v>54</v>
      </c>
      <c r="H47" s="44"/>
      <c r="I47" s="166"/>
      <c r="J47" s="100"/>
    </row>
    <row r="48" spans="2:10" ht="13.5" customHeight="1" x14ac:dyDescent="0.25">
      <c r="B48" s="55" t="s">
        <v>55</v>
      </c>
      <c r="C48" s="45" t="s">
        <v>56</v>
      </c>
      <c r="D48" s="45"/>
      <c r="E48" s="37"/>
      <c r="F48" s="37"/>
      <c r="G48" s="37"/>
      <c r="H48" s="37"/>
      <c r="I48" s="116">
        <f>D48</f>
        <v>0</v>
      </c>
      <c r="J48" s="100">
        <v>5</v>
      </c>
    </row>
    <row r="49" spans="2:10" ht="13.5" customHeight="1" x14ac:dyDescent="0.25">
      <c r="B49" s="55" t="s">
        <v>57</v>
      </c>
      <c r="C49" s="37"/>
      <c r="D49" s="37"/>
      <c r="E49" s="45" t="s">
        <v>58</v>
      </c>
      <c r="F49" s="45"/>
      <c r="G49" s="37"/>
      <c r="H49" s="37"/>
      <c r="I49" s="116">
        <f>F49</f>
        <v>0</v>
      </c>
      <c r="J49" s="101">
        <v>5</v>
      </c>
    </row>
    <row r="50" spans="2:10" ht="13.5" customHeight="1" x14ac:dyDescent="0.25">
      <c r="B50" s="55" t="s">
        <v>59</v>
      </c>
      <c r="C50" s="45"/>
      <c r="D50" s="45"/>
      <c r="E50" s="37" t="s">
        <v>86</v>
      </c>
      <c r="F50" s="37"/>
      <c r="G50" s="37"/>
      <c r="H50" s="37"/>
      <c r="I50" s="116">
        <f>D50</f>
        <v>0</v>
      </c>
      <c r="J50" s="101">
        <v>5</v>
      </c>
    </row>
    <row r="51" spans="2:10" ht="13.5" customHeight="1" x14ac:dyDescent="0.25">
      <c r="B51" s="55" t="s">
        <v>60</v>
      </c>
      <c r="C51" s="37"/>
      <c r="D51" s="37"/>
      <c r="E51" s="45" t="s">
        <v>61</v>
      </c>
      <c r="F51" s="45"/>
      <c r="G51" s="37"/>
      <c r="H51" s="37"/>
      <c r="I51" s="116">
        <f>F51</f>
        <v>0</v>
      </c>
      <c r="J51" s="101">
        <v>5</v>
      </c>
    </row>
    <row r="52" spans="2:10" ht="13.5" customHeight="1" x14ac:dyDescent="0.25">
      <c r="B52" s="56" t="s">
        <v>62</v>
      </c>
      <c r="C52" s="39"/>
      <c r="D52" s="37"/>
      <c r="E52" s="57" t="s">
        <v>63</v>
      </c>
      <c r="F52" s="45"/>
      <c r="G52" s="38"/>
      <c r="H52" s="34"/>
      <c r="I52" s="117">
        <f>F52</f>
        <v>0</v>
      </c>
      <c r="J52" s="101">
        <v>5</v>
      </c>
    </row>
    <row r="53" spans="2:10" ht="13.5" customHeight="1" x14ac:dyDescent="0.25">
      <c r="B53" s="167" t="s">
        <v>31</v>
      </c>
      <c r="C53" s="152"/>
      <c r="D53" s="35"/>
      <c r="E53" s="46" t="s">
        <v>64</v>
      </c>
      <c r="F53" s="44"/>
      <c r="G53" s="47" t="s">
        <v>66</v>
      </c>
      <c r="H53" s="43"/>
      <c r="I53" s="156">
        <f>F53+F54+H53+H54</f>
        <v>0</v>
      </c>
      <c r="J53" s="158">
        <v>20</v>
      </c>
    </row>
    <row r="54" spans="2:10" ht="13.5" customHeight="1" x14ac:dyDescent="0.25">
      <c r="B54" s="163"/>
      <c r="C54" s="153"/>
      <c r="D54" s="40"/>
      <c r="E54" s="48" t="s">
        <v>65</v>
      </c>
      <c r="F54" s="49"/>
      <c r="G54" s="50" t="s">
        <v>67</v>
      </c>
      <c r="H54" s="49"/>
      <c r="I54" s="157"/>
      <c r="J54" s="159"/>
    </row>
    <row r="55" spans="2:10" ht="13.5" customHeight="1" x14ac:dyDescent="0.25">
      <c r="B55" s="167" t="s">
        <v>49</v>
      </c>
      <c r="C55" s="152"/>
      <c r="D55" s="33"/>
      <c r="E55" s="43" t="s">
        <v>68</v>
      </c>
      <c r="F55" s="43"/>
      <c r="G55" s="43" t="s">
        <v>70</v>
      </c>
      <c r="H55" s="43"/>
      <c r="I55" s="156">
        <f>F55+F56+H55+H56+H57</f>
        <v>0</v>
      </c>
      <c r="J55" s="158">
        <v>25</v>
      </c>
    </row>
    <row r="56" spans="2:10" ht="13.5" customHeight="1" x14ac:dyDescent="0.25">
      <c r="B56" s="162"/>
      <c r="C56" s="165"/>
      <c r="D56" s="35"/>
      <c r="E56" s="44" t="s">
        <v>69</v>
      </c>
      <c r="F56" s="44"/>
      <c r="G56" s="44" t="s">
        <v>71</v>
      </c>
      <c r="H56" s="44"/>
      <c r="I56" s="166"/>
      <c r="J56" s="168"/>
    </row>
    <row r="57" spans="2:10" ht="13.5" customHeight="1" x14ac:dyDescent="0.25">
      <c r="B57" s="163"/>
      <c r="C57" s="153"/>
      <c r="D57" s="40"/>
      <c r="E57" s="40"/>
      <c r="F57" s="40"/>
      <c r="G57" s="49" t="s">
        <v>72</v>
      </c>
      <c r="H57" s="49"/>
      <c r="I57" s="157"/>
      <c r="J57" s="159"/>
    </row>
    <row r="58" spans="2:10" ht="13.5" customHeight="1" x14ac:dyDescent="0.25">
      <c r="B58" s="56" t="s">
        <v>73</v>
      </c>
      <c r="C58" s="57" t="s">
        <v>74</v>
      </c>
      <c r="D58" s="45"/>
      <c r="E58" s="41"/>
      <c r="F58" s="42"/>
      <c r="G58" s="42"/>
      <c r="H58" s="42"/>
      <c r="I58" s="118">
        <f>D58</f>
        <v>0</v>
      </c>
      <c r="J58" s="101">
        <v>5</v>
      </c>
    </row>
    <row r="59" spans="2:10" ht="13.5" customHeight="1" thickBot="1" x14ac:dyDescent="0.3">
      <c r="B59" s="85" t="s">
        <v>36</v>
      </c>
      <c r="C59" s="86"/>
      <c r="D59" s="87">
        <f>D48+D50+D58</f>
        <v>0</v>
      </c>
      <c r="E59" s="88"/>
      <c r="F59" s="88">
        <f>F49+F50+F51+F52+F53+F54+F55+F56</f>
        <v>0</v>
      </c>
      <c r="G59" s="88"/>
      <c r="H59" s="88">
        <f>H45+H46+H47+H53+H54+H55+H56+H57</f>
        <v>0</v>
      </c>
      <c r="I59" s="113">
        <f>SUM(I45:I58)</f>
        <v>0</v>
      </c>
      <c r="J59" s="114">
        <v>35</v>
      </c>
    </row>
    <row r="60" spans="2:10" s="62" customFormat="1" ht="13.5" customHeight="1" thickBot="1" x14ac:dyDescent="0.3">
      <c r="B60" s="74"/>
      <c r="C60" s="71"/>
      <c r="D60" s="72"/>
      <c r="E60" s="72"/>
      <c r="F60" s="72"/>
      <c r="G60" s="72"/>
      <c r="H60" s="72"/>
      <c r="I60" s="73"/>
      <c r="J60" s="75"/>
    </row>
    <row r="61" spans="2:10" ht="23.25" thickBot="1" x14ac:dyDescent="0.3">
      <c r="B61" s="89" t="s">
        <v>78</v>
      </c>
      <c r="C61" s="90" t="s">
        <v>1</v>
      </c>
      <c r="D61" s="91" t="s">
        <v>81</v>
      </c>
      <c r="E61" s="90" t="s">
        <v>2</v>
      </c>
      <c r="F61" s="91" t="s">
        <v>81</v>
      </c>
      <c r="G61" s="90" t="s">
        <v>3</v>
      </c>
      <c r="H61" s="91" t="s">
        <v>81</v>
      </c>
      <c r="I61" s="91" t="s">
        <v>4</v>
      </c>
      <c r="J61" s="92" t="s">
        <v>76</v>
      </c>
    </row>
    <row r="62" spans="2:10" x14ac:dyDescent="0.25">
      <c r="B62" s="27"/>
      <c r="C62" s="28"/>
      <c r="D62" s="28"/>
      <c r="E62" s="28"/>
      <c r="F62" s="28"/>
      <c r="G62" s="28"/>
      <c r="H62" s="28"/>
      <c r="I62" s="127">
        <f>D62+F62+H62</f>
        <v>0</v>
      </c>
      <c r="J62" s="121"/>
    </row>
    <row r="63" spans="2:10" x14ac:dyDescent="0.25">
      <c r="B63" s="29"/>
      <c r="C63" s="30"/>
      <c r="D63" s="30"/>
      <c r="E63" s="30"/>
      <c r="F63" s="30"/>
      <c r="G63" s="30"/>
      <c r="H63" s="30"/>
      <c r="I63" s="127">
        <f>D63+F63+H63</f>
        <v>0</v>
      </c>
      <c r="J63" s="122"/>
    </row>
    <row r="64" spans="2:10" x14ac:dyDescent="0.25">
      <c r="B64" s="29"/>
      <c r="C64" s="30"/>
      <c r="D64" s="30"/>
      <c r="E64" s="30"/>
      <c r="F64" s="30"/>
      <c r="G64" s="30"/>
      <c r="H64" s="30"/>
      <c r="I64" s="127">
        <f t="shared" ref="I64:I67" si="0">D64+F64+H64</f>
        <v>0</v>
      </c>
      <c r="J64" s="122"/>
    </row>
    <row r="65" spans="2:10" x14ac:dyDescent="0.25">
      <c r="B65" s="29"/>
      <c r="C65" s="30"/>
      <c r="D65" s="30"/>
      <c r="E65" s="30"/>
      <c r="F65" s="30"/>
      <c r="G65" s="30"/>
      <c r="H65" s="30"/>
      <c r="I65" s="127">
        <f t="shared" si="0"/>
        <v>0</v>
      </c>
      <c r="J65" s="122"/>
    </row>
    <row r="66" spans="2:10" x14ac:dyDescent="0.25">
      <c r="B66" s="29"/>
      <c r="C66" s="30"/>
      <c r="D66" s="30"/>
      <c r="E66" s="30"/>
      <c r="F66" s="30"/>
      <c r="G66" s="30"/>
      <c r="H66" s="30"/>
      <c r="I66" s="127">
        <f t="shared" si="0"/>
        <v>0</v>
      </c>
      <c r="J66" s="122"/>
    </row>
    <row r="67" spans="2:10" x14ac:dyDescent="0.25">
      <c r="B67" s="29"/>
      <c r="C67" s="30"/>
      <c r="D67" s="30"/>
      <c r="E67" s="30"/>
      <c r="F67" s="30"/>
      <c r="G67" s="30"/>
      <c r="H67" s="30"/>
      <c r="I67" s="127">
        <f t="shared" si="0"/>
        <v>0</v>
      </c>
      <c r="J67" s="122"/>
    </row>
    <row r="68" spans="2:10" ht="15.75" thickBot="1" x14ac:dyDescent="0.3">
      <c r="B68" s="18" t="s">
        <v>36</v>
      </c>
      <c r="C68" s="24"/>
      <c r="D68" s="25">
        <f>SUM(D62:D67)</f>
        <v>0</v>
      </c>
      <c r="E68" s="25"/>
      <c r="F68" s="25">
        <f>SUM(F62:F67)</f>
        <v>0</v>
      </c>
      <c r="G68" s="26"/>
      <c r="H68" s="25">
        <f>SUM(H62:H67)</f>
        <v>0</v>
      </c>
      <c r="I68" s="110">
        <f>SUM(I62:I67)</f>
        <v>0</v>
      </c>
      <c r="J68" s="94">
        <v>49</v>
      </c>
    </row>
    <row r="69" spans="2:10" ht="15.75" thickBot="1" x14ac:dyDescent="0.3">
      <c r="B69" s="160" t="s">
        <v>79</v>
      </c>
      <c r="C69" s="161"/>
      <c r="D69" s="161"/>
      <c r="E69" s="161"/>
      <c r="F69" s="161"/>
      <c r="G69" s="161"/>
      <c r="H69" s="161"/>
      <c r="I69" s="123">
        <f>I68+I59+I41+I34+I25</f>
        <v>0</v>
      </c>
      <c r="J69" s="124">
        <f>J25+J34+J41+J59+J68</f>
        <v>200</v>
      </c>
    </row>
    <row r="70" spans="2:10" ht="6" customHeight="1" x14ac:dyDescent="0.25">
      <c r="I70" s="125"/>
      <c r="J70" s="125"/>
    </row>
    <row r="71" spans="2:10" x14ac:dyDescent="0.25">
      <c r="B71" s="119" t="s">
        <v>80</v>
      </c>
      <c r="C71" s="126" t="s">
        <v>83</v>
      </c>
      <c r="D71" s="120">
        <f>D25+D34+D59+D68</f>
        <v>0</v>
      </c>
      <c r="E71" s="120" t="s">
        <v>2</v>
      </c>
      <c r="F71" s="120">
        <f>F25+F41+F59+F68</f>
        <v>0</v>
      </c>
      <c r="G71" s="119" t="s">
        <v>82</v>
      </c>
      <c r="H71" s="120">
        <f>H25+H41+H59+H68</f>
        <v>0</v>
      </c>
      <c r="I71" s="154"/>
      <c r="J71" s="155"/>
    </row>
    <row r="72" spans="2:10" x14ac:dyDescent="0.25">
      <c r="I72" s="125"/>
      <c r="J72" s="125"/>
    </row>
    <row r="73" spans="2:10" x14ac:dyDescent="0.25">
      <c r="I73" s="125"/>
      <c r="J73" s="125"/>
    </row>
  </sheetData>
  <mergeCells count="48">
    <mergeCell ref="J31:J33"/>
    <mergeCell ref="I71:J71"/>
    <mergeCell ref="I53:I54"/>
    <mergeCell ref="J53:J54"/>
    <mergeCell ref="B69:H69"/>
    <mergeCell ref="B45:B47"/>
    <mergeCell ref="C45:C47"/>
    <mergeCell ref="E45:E47"/>
    <mergeCell ref="I45:I47"/>
    <mergeCell ref="B55:B57"/>
    <mergeCell ref="C55:C57"/>
    <mergeCell ref="I55:I57"/>
    <mergeCell ref="J55:J57"/>
    <mergeCell ref="B36:J36"/>
    <mergeCell ref="B43:J43"/>
    <mergeCell ref="B53:B54"/>
    <mergeCell ref="C53:C54"/>
    <mergeCell ref="B21:B22"/>
    <mergeCell ref="E21:E22"/>
    <mergeCell ref="G21:G22"/>
    <mergeCell ref="I21:I22"/>
    <mergeCell ref="B31:B33"/>
    <mergeCell ref="E31:E33"/>
    <mergeCell ref="G31:G33"/>
    <mergeCell ref="J21:J22"/>
    <mergeCell ref="B28:B30"/>
    <mergeCell ref="E28:E30"/>
    <mergeCell ref="G28:G30"/>
    <mergeCell ref="J28:J30"/>
    <mergeCell ref="B19:B20"/>
    <mergeCell ref="E19:E20"/>
    <mergeCell ref="G19:G20"/>
    <mergeCell ref="I19:I20"/>
    <mergeCell ref="J19:J20"/>
    <mergeCell ref="B10:B11"/>
    <mergeCell ref="C10:C11"/>
    <mergeCell ref="I10:I11"/>
    <mergeCell ref="J10:J11"/>
    <mergeCell ref="B12:B18"/>
    <mergeCell ref="E12:E18"/>
    <mergeCell ref="G12:G18"/>
    <mergeCell ref="I12:I18"/>
    <mergeCell ref="J12:J18"/>
    <mergeCell ref="B2:J3"/>
    <mergeCell ref="B7:B8"/>
    <mergeCell ref="C7:C8"/>
    <mergeCell ref="I7:I8"/>
    <mergeCell ref="J7:J8"/>
  </mergeCells>
  <pageMargins left="0.7" right="0.7" top="0.75" bottom="0.75" header="0.3" footer="0.3"/>
  <pageSetup paperSize="9" scale="90" orientation="portrait" r:id="rId1"/>
  <ignoredErrors>
    <ignoredError sqref="I49:I50 I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26"/>
  <sheetViews>
    <sheetView workbookViewId="0">
      <selection activeCell="A3" sqref="A3:H26"/>
    </sheetView>
  </sheetViews>
  <sheetFormatPr defaultRowHeight="15" x14ac:dyDescent="0.25"/>
  <cols>
    <col min="1" max="1" width="13.5703125" customWidth="1"/>
  </cols>
  <sheetData>
    <row r="3" s="1" customFormat="1" ht="16.5" customHeight="1" x14ac:dyDescent="0.2"/>
    <row r="4" s="1" customFormat="1" ht="16.5" customHeight="1" x14ac:dyDescent="0.2"/>
    <row r="5" s="1" customFormat="1" ht="16.5" customHeight="1" x14ac:dyDescent="0.2"/>
    <row r="6" s="1" customFormat="1" ht="16.5" customHeight="1" x14ac:dyDescent="0.2"/>
    <row r="7" s="1" customFormat="1" ht="16.5" customHeight="1" x14ac:dyDescent="0.2"/>
    <row r="8" s="1" customFormat="1" ht="16.5" customHeight="1" x14ac:dyDescent="0.2"/>
    <row r="9" s="1" customFormat="1" ht="16.5" customHeight="1" x14ac:dyDescent="0.2"/>
    <row r="10" s="1" customFormat="1" ht="16.5" customHeight="1" x14ac:dyDescent="0.2"/>
    <row r="11" s="1" customFormat="1" ht="16.5" customHeight="1" x14ac:dyDescent="0.2"/>
    <row r="12" s="1" customFormat="1" ht="16.5" customHeight="1" x14ac:dyDescent="0.2"/>
    <row r="13" s="1" customFormat="1" ht="16.5" customHeight="1" x14ac:dyDescent="0.2"/>
    <row r="14" s="1" customFormat="1" ht="16.5" customHeight="1" x14ac:dyDescent="0.2"/>
    <row r="15" s="1" customFormat="1" ht="16.5" customHeight="1" x14ac:dyDescent="0.2"/>
    <row r="16" s="1" customFormat="1" ht="16.5" customHeight="1" x14ac:dyDescent="0.2"/>
    <row r="17" s="1" customFormat="1" ht="16.5" customHeight="1" x14ac:dyDescent="0.2"/>
    <row r="18" s="1" customFormat="1" ht="16.5" customHeight="1" x14ac:dyDescent="0.2"/>
    <row r="19" s="1" customFormat="1" ht="16.5" customHeight="1" x14ac:dyDescent="0.2"/>
    <row r="20" s="1" customFormat="1" ht="16.5" customHeight="1" x14ac:dyDescent="0.2"/>
    <row r="21" s="1" customFormat="1" ht="16.5" customHeight="1" x14ac:dyDescent="0.2"/>
    <row r="22" s="1" customFormat="1" ht="16.5" customHeight="1" x14ac:dyDescent="0.2"/>
    <row r="23" s="1" customFormat="1" ht="16.5" customHeight="1" x14ac:dyDescent="0.2"/>
    <row r="24" s="1" customFormat="1" ht="16.5" customHeight="1" x14ac:dyDescent="0.2"/>
    <row r="25" s="1" customFormat="1" ht="16.5" customHeight="1" x14ac:dyDescent="0.2"/>
    <row r="26" s="1" customFormat="1" ht="16.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Fjölbrautaskólinn við Ármúla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cp:lastPrinted>2017-09-05T10:49:10Z</cp:lastPrinted>
  <dcterms:created xsi:type="dcterms:W3CDTF">2017-09-05T09:37:55Z</dcterms:created>
  <dcterms:modified xsi:type="dcterms:W3CDTF">2021-03-04T14:04:08Z</dcterms:modified>
</cp:coreProperties>
</file>